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61_NPO\1 výzva\"/>
    </mc:Choice>
  </mc:AlternateContent>
  <xr:revisionPtr revIDLastSave="0" documentId="13_ncr:1_{68C4C55D-5D94-4ABA-B1A8-0BA3F995CA48}" xr6:coauthVersionLast="47" xr6:coauthVersionMax="47" xr10:uidLastSave="{00000000-0000-0000-0000-000000000000}"/>
  <bookViews>
    <workbookView xWindow="-120" yWindow="-120" windowWidth="29040" windowHeight="17640" tabRatio="78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technika'!$A$6:$V$7</definedName>
    <definedName name="_xlnm.Print_Area" localSheetId="0">'Výpočetní technika'!$B$1:$V$16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2" i="1" l="1"/>
  <c r="S7" i="1"/>
  <c r="S8" i="1"/>
  <c r="T9" i="1"/>
  <c r="S10" i="1"/>
  <c r="S11" i="1"/>
  <c r="S9" i="1"/>
  <c r="P9" i="1"/>
  <c r="P10" i="1"/>
  <c r="P11" i="1"/>
  <c r="P12" i="1"/>
  <c r="T12" i="1"/>
  <c r="P8" i="1"/>
  <c r="P7" i="1"/>
  <c r="T11" i="1" l="1"/>
  <c r="T8" i="1"/>
  <c r="T10" i="1"/>
  <c r="Q15" i="1"/>
  <c r="T7" i="1"/>
  <c r="R15" i="1" l="1"/>
</calcChain>
</file>

<file path=xl/sharedStrings.xml><?xml version="1.0" encoding="utf-8"?>
<sst xmlns="http://schemas.openxmlformats.org/spreadsheetml/2006/main" count="60" uniqueCount="52">
  <si>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</si>
  <si>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</si>
  <si>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</si>
  <si>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</si>
  <si>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</si>
  <si>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</si>
  <si>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</si>
  <si>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</si>
  <si>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</si>
  <si>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</si>
  <si>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</si>
  <si>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</si>
  <si>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>30231310-3 - Ploché monitory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</si>
  <si>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</si>
  <si>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</si>
  <si>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</si>
  <si>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</si>
  <si>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</si>
  <si>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</si>
  <si>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</si>
  <si>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</si>
  <si>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</si>
  <si>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</si>
  <si>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</si>
  <si>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</si>
  <si>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</si>
  <si>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</si>
  <si>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</si>
  <si>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</si>
  <si>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</si>
  <si>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</si>
  <si>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</si>
  <si>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</si>
  <si>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Společná faktura</t>
  </si>
  <si>
    <t>ANO</t>
  </si>
  <si>
    <t>Národní plán obnovy pro oblast vysokých škol pro roky 2022–2024
Registrační číslo projektu:  NPO_ZČU_MSMT-16584/2022
Specifický cíl A: Transformace formy a obsahu VŠ vzdělávání 
Specifický cíl A1: Digitalizace vzdělávací činnosti a studijních agend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</si>
  <si>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</si>
  <si>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Pavel Vondruška, 
Tel.: 37763 2835,
776 058 799</t>
  </si>
  <si>
    <t>Univerzitní 20,
301 00 Plzeň,
Centrum informatizace a výpočetní techniky -  Oddělení Infrastrukturní služby,
místnost UI 412</t>
  </si>
  <si>
    <t>Velký prohnutý monitor s dockem</t>
  </si>
  <si>
    <t>HDMI kabel</t>
  </si>
  <si>
    <t>DisplayPort kabel</t>
  </si>
  <si>
    <t>Monitor s úhlopříčkou alespoň 27", technologie panelu IPS s matným povrchem.
Rozlišení alespoň 2560 x 1440.
Poměr stran 16:9.
Odezva maximálně 5 ms.
Obnovovací frekvence alespoň 60 Hz.
Jas minimálně 350 cd/m2.
Kontrast alespoň 1000:1.
Požadované vstupy: alespoň 1x HDMI, 1x DisplayPort, 1x USB-C, 4x USB-A, RJ-45.
Požadované vlastnosti: nastavitelná výška, pivot, flicker-free, filtr modrého světla, Power Delivery alespoň 90 W, DisplayPort výstup (daisy chain).
Třída energetické účinnosti v rozpětí A až F.</t>
  </si>
  <si>
    <t>Úsporný PC</t>
  </si>
  <si>
    <t>Délka min. 2 m.
Konektor 2x HDMI 2.0 (M).
Plné zapojení konektoru.
Podpora HDMI alespoň verze 2.0 a rychlosti minimálně High Speed 4K.
Propusnost 18 Gbps nebo vyšší.
Podpora minimálně 32 zvukových kanálů.
Požadované vlastnosti: ethernet kanál, pozlacené konektory.</t>
  </si>
  <si>
    <t>Délka min. 2 m.
Konektor 2x DisplayPort 1.4 (M).
Podpora přenesení obrazu o rozlišení alespoň 4K a 120 Hz.
Podpora přenosu zvuku.
Požadované vlastnosti: pozlacené konektory, oboustranná koncovka, stíněný kabel, rovné zakončení.</t>
  </si>
  <si>
    <t xml:space="preserve">Příloha č. 2 Kupní smlouvy - technická specifikace
Výpočetní technika (III.) 161 - 2023 </t>
  </si>
  <si>
    <t>Zakřivený monitor s úhlopříčkou 49" s matným nebo antireflexním povrchem.
Rozlišení alespoň 5120 x 1440.
Poměr stran 32:9.
Odezva maximálně 5 ms.
Obnovovací frekvence alespoň 60Hz.
Jas minimálně 450 cd/m2.
Kontrast alespoň 3000:1.
Požadované vstupy: minimálně 2x HDMI alespoň verze 1.4, 1x DisplayPort, 3x USB, USB-C, RJ-45.
Požadované vlastnosti: reproduktory, nastavitelná výška, HDR, filtr modrého světla, flicker-free, webkamera kompatibilní s Windows Hello, obraz v obraze, sluchátkový výstup, funkce dokovací stanice.
Třída energetické účinnosti v rozpětí A až G.</t>
  </si>
  <si>
    <t>Monitor 24 s dockem</t>
  </si>
  <si>
    <t>Monitor s úhlopříčkou alespoň 24", technologie panelu IPS s matným nebo antireflexním povrchem.
Rozlišení alespoň 1920 x 1200.
Poměr stran 16:10.
Odezva maximálně 10 ms.
Obnovovací frekvence alespoň 60Hz.
Jas minimálně 350 cd/m2.
Kontrast alespoň 1000:1.
Požadované vstupy: alespoň 1x HDMI, 1x DisplayPort, 1x USB-C, 3x USB-A, RJ-45.
Požadované vlastnosti: nastavitelná výška, pivot, flicker-free, filtr modrého světla, Power Delivery alespoň 90 W, DisplayPort výstup (daisy chain).
Třída energetické účinnosti v rozpětí A až F.</t>
  </si>
  <si>
    <t>Monitor Quad HD 27 s dockem</t>
  </si>
  <si>
    <t>Výkon procesoru v Passmark CPU více než 16 000 bodů (platné ke dni 2.10.2023), minimálně 6 jáder.
Operační paměť typu DDR5 minimálně 8 GB.
Grafická karta integrovaná v CPU.
Min. 1x HDMI.
SSD disk o kapacitě minimálně 250 GB.
Minimálně 4x USB-A.
Podpora bootování z USB.
Síťová karta 1 Gb/s Ethernet s podporou PXE.
Originální operační systém Windows 64bit (W10 nebo vyšší) 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maximálně (ŠxHxV): 179,0 x 182,0 x 39,0 mm - žádný rozměr nesmí být překročen (uvedené rozměry jsou rozměry otvoru, do kterého se zařízení musí vejít).
Hmotnost maximálně 1,5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</si>
</sst>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12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164" fontId="0" fillId="0" borderId="0" xfId="0" applyNumberFormat="1"/>
    <xf numFmtId="3" fontId="0" fillId="2" borderId="12" xfId="0" applyNumberForma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6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6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5" fillId="6" borderId="15" xfId="0" applyFont="1" applyFill="1" applyBorder="1" applyAlignment="1">
      <alignment horizontal="left" vertical="center" wrapText="1" indent="1"/>
    </xf>
    <xf numFmtId="0" fontId="5" fillId="6" borderId="13" xfId="0" applyFont="1" applyFill="1" applyBorder="1" applyAlignment="1">
      <alignment horizontal="left" vertical="center" wrapText="1" indent="1"/>
    </xf>
    <xf numFmtId="0" fontId="5" fillId="6" borderId="17" xfId="0" applyFont="1" applyFill="1" applyBorder="1" applyAlignment="1">
      <alignment horizontal="left" vertical="center" wrapText="1" indent="1"/>
    </xf>
    <xf numFmtId="0" fontId="4" fillId="6" borderId="15" xfId="0" applyFont="1" applyFill="1" applyBorder="1" applyAlignment="1">
      <alignment horizontal="left" vertical="center" wrapText="1" indent="1"/>
    </xf>
    <xf numFmtId="0" fontId="3" fillId="6" borderId="15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11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14" fillId="6" borderId="18" xfId="0" applyFont="1" applyFill="1" applyBorder="1" applyAlignment="1">
      <alignment horizontal="center" vertical="center" wrapText="1"/>
    </xf>
    <xf numFmtId="0" fontId="14" fillId="6" borderId="19" xfId="0" applyFont="1" applyFill="1" applyBorder="1" applyAlignment="1">
      <alignment horizontal="center" vertical="center" wrapText="1"/>
    </xf>
    <xf numFmtId="0" fontId="14" fillId="6" borderId="20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11" fillId="0" borderId="0" xfId="0" applyFont="1" applyAlignment="1">
      <alignment horizontal="left"/>
    </xf>
    <xf numFmtId="0" fontId="9" fillId="3" borderId="18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164" fontId="13" fillId="0" borderId="9" xfId="0" applyNumberFormat="1" applyFont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6" fillId="6" borderId="18" xfId="0" applyFont="1" applyFill="1" applyBorder="1" applyAlignment="1">
      <alignment horizontal="center" vertical="center" wrapText="1"/>
    </xf>
    <xf numFmtId="0" fontId="6" fillId="6" borderId="19" xfId="0" applyFont="1" applyFill="1" applyBorder="1" applyAlignment="1">
      <alignment horizontal="center" vertical="center" wrapText="1"/>
    </xf>
    <xf numFmtId="0" fontId="6" fillId="6" borderId="20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2"/>
  <sheetViews>
    <sheetView tabSelected="1" topLeftCell="G1" zoomScale="57" zoomScaleNormal="57" workbookViewId="0">
      <selection activeCell="H7" sqref="H7:H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33.42578125" style="1" customWidth="1"/>
    <col min="7" max="7" width="28.5703125" style="4" customWidth="1"/>
    <col min="8" max="8" width="23.42578125" style="4" customWidth="1"/>
    <col min="9" max="9" width="25.85546875" style="4" customWidth="1"/>
    <col min="10" max="10" width="17.28515625" style="1" customWidth="1"/>
    <col min="11" max="11" width="67.85546875" customWidth="1"/>
    <col min="12" max="12" width="32.28515625" customWidth="1"/>
    <col min="13" max="13" width="24" customWidth="1"/>
    <col min="14" max="14" width="40.140625" style="4" customWidth="1"/>
    <col min="15" max="15" width="27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4.85546875" customWidth="1"/>
    <col min="21" max="21" width="11.5703125" hidden="1" customWidth="1"/>
    <col min="22" max="22" width="37.5703125" style="5" customWidth="1"/>
  </cols>
  <sheetData>
    <row r="1" spans="1:22" ht="40.9" customHeight="1" x14ac:dyDescent="0.25">
      <c r="B1" s="85" t="s">
        <v>46</v>
      </c>
      <c r="C1" s="86"/>
      <c r="D1" s="86"/>
      <c r="E1"/>
      <c r="G1" s="40"/>
      <c r="V1"/>
    </row>
    <row r="2" spans="1:22" ht="18" customHeight="1" x14ac:dyDescent="0.25">
      <c r="C2"/>
      <c r="D2" s="9"/>
      <c r="E2" s="10"/>
      <c r="G2" s="89"/>
      <c r="H2" s="90"/>
      <c r="I2" s="90"/>
      <c r="J2" s="90"/>
      <c r="K2" s="90"/>
      <c r="L2" s="90"/>
      <c r="M2" s="90"/>
      <c r="N2" s="90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5"/>
      <c r="E3" s="75"/>
      <c r="F3" s="75"/>
      <c r="G3" s="90"/>
      <c r="H3" s="90"/>
      <c r="I3" s="90"/>
      <c r="J3" s="90"/>
      <c r="K3" s="90"/>
      <c r="L3" s="90"/>
      <c r="M3" s="90"/>
      <c r="N3" s="90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5"/>
      <c r="E4" s="75"/>
      <c r="F4" s="75"/>
      <c r="G4" s="75"/>
      <c r="H4" s="7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7" t="s">
        <v>2</v>
      </c>
      <c r="H5" s="88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0" t="s">
        <v>3</v>
      </c>
      <c r="C6" s="31" t="s">
        <v>14</v>
      </c>
      <c r="D6" s="31" t="s">
        <v>4</v>
      </c>
      <c r="E6" s="31" t="s">
        <v>15</v>
      </c>
      <c r="F6" s="31" t="s">
        <v>16</v>
      </c>
      <c r="G6" s="36" t="s">
        <v>25</v>
      </c>
      <c r="H6" s="37" t="s">
        <v>26</v>
      </c>
      <c r="I6" s="32" t="s">
        <v>17</v>
      </c>
      <c r="J6" s="31" t="s">
        <v>18</v>
      </c>
      <c r="K6" s="31" t="s">
        <v>36</v>
      </c>
      <c r="L6" s="33" t="s">
        <v>19</v>
      </c>
      <c r="M6" s="34" t="s">
        <v>20</v>
      </c>
      <c r="N6" s="33" t="s">
        <v>21</v>
      </c>
      <c r="O6" s="31" t="s">
        <v>30</v>
      </c>
      <c r="P6" s="33" t="s">
        <v>22</v>
      </c>
      <c r="Q6" s="31" t="s">
        <v>5</v>
      </c>
      <c r="R6" s="35" t="s">
        <v>6</v>
      </c>
      <c r="S6" s="74" t="s">
        <v>7</v>
      </c>
      <c r="T6" s="74" t="s">
        <v>8</v>
      </c>
      <c r="U6" s="33" t="s">
        <v>23</v>
      </c>
      <c r="V6" s="33" t="s">
        <v>24</v>
      </c>
    </row>
    <row r="7" spans="1:22" ht="193.5" customHeight="1" thickTop="1" thickBot="1" x14ac:dyDescent="0.3">
      <c r="A7" s="41"/>
      <c r="B7" s="42">
        <v>1</v>
      </c>
      <c r="C7" s="43" t="s">
        <v>39</v>
      </c>
      <c r="D7" s="44">
        <v>1</v>
      </c>
      <c r="E7" s="45" t="s">
        <v>31</v>
      </c>
      <c r="F7" s="69" t="s">
        <v>47</v>
      </c>
      <c r="G7" s="118"/>
      <c r="H7" s="118"/>
      <c r="I7" s="103" t="s">
        <v>33</v>
      </c>
      <c r="J7" s="106" t="s">
        <v>34</v>
      </c>
      <c r="K7" s="109" t="s">
        <v>35</v>
      </c>
      <c r="L7" s="77"/>
      <c r="M7" s="112" t="s">
        <v>37</v>
      </c>
      <c r="N7" s="112" t="s">
        <v>38</v>
      </c>
      <c r="O7" s="115">
        <v>30</v>
      </c>
      <c r="P7" s="46">
        <f>D7*Q7</f>
        <v>21000</v>
      </c>
      <c r="Q7" s="47">
        <v>21000</v>
      </c>
      <c r="R7" s="119"/>
      <c r="S7" s="48">
        <f>D7*R7</f>
        <v>0</v>
      </c>
      <c r="T7" s="49" t="str">
        <f t="shared" ref="T7" si="0">IF(ISNUMBER(R7), IF(R7&gt;Q7,"NEVYHOVUJE","VYHOVUJE")," ")</f>
        <v xml:space="preserve"> </v>
      </c>
      <c r="U7" s="92"/>
      <c r="V7" s="80" t="s">
        <v>12</v>
      </c>
    </row>
    <row r="8" spans="1:22" ht="188.25" customHeight="1" thickTop="1" thickBot="1" x14ac:dyDescent="0.3">
      <c r="A8" s="41"/>
      <c r="B8" s="50">
        <v>2</v>
      </c>
      <c r="C8" s="51" t="s">
        <v>48</v>
      </c>
      <c r="D8" s="52">
        <v>10</v>
      </c>
      <c r="E8" s="53" t="s">
        <v>31</v>
      </c>
      <c r="F8" s="71" t="s">
        <v>49</v>
      </c>
      <c r="G8" s="118"/>
      <c r="H8" s="118"/>
      <c r="I8" s="104"/>
      <c r="J8" s="107"/>
      <c r="K8" s="110"/>
      <c r="L8" s="78"/>
      <c r="M8" s="113"/>
      <c r="N8" s="113"/>
      <c r="O8" s="116"/>
      <c r="P8" s="55">
        <f>D8*Q8</f>
        <v>60000</v>
      </c>
      <c r="Q8" s="56">
        <v>6000</v>
      </c>
      <c r="R8" s="119"/>
      <c r="S8" s="57">
        <f>D8*R8</f>
        <v>0</v>
      </c>
      <c r="T8" s="58" t="str">
        <f t="shared" ref="T8" si="1">IF(ISNUMBER(R8), IF(R8&gt;Q8,"NEVYHOVUJE","VYHOVUJE")," ")</f>
        <v xml:space="preserve"> </v>
      </c>
      <c r="U8" s="93"/>
      <c r="V8" s="81"/>
    </row>
    <row r="9" spans="1:22" ht="179.25" customHeight="1" thickTop="1" thickBot="1" x14ac:dyDescent="0.3">
      <c r="A9" s="41"/>
      <c r="B9" s="50">
        <v>3</v>
      </c>
      <c r="C9" s="51" t="s">
        <v>50</v>
      </c>
      <c r="D9" s="52">
        <v>10</v>
      </c>
      <c r="E9" s="53" t="s">
        <v>31</v>
      </c>
      <c r="F9" s="68" t="s">
        <v>42</v>
      </c>
      <c r="G9" s="118"/>
      <c r="H9" s="118"/>
      <c r="I9" s="104"/>
      <c r="J9" s="107"/>
      <c r="K9" s="110"/>
      <c r="L9" s="78"/>
      <c r="M9" s="113"/>
      <c r="N9" s="113"/>
      <c r="O9" s="116"/>
      <c r="P9" s="55">
        <f>D9*Q9</f>
        <v>71000</v>
      </c>
      <c r="Q9" s="56">
        <v>7100</v>
      </c>
      <c r="R9" s="119"/>
      <c r="S9" s="57">
        <f>D9*R9</f>
        <v>0</v>
      </c>
      <c r="T9" s="58" t="str">
        <f t="shared" ref="T9:T12" si="2">IF(ISNUMBER(R9), IF(R9&gt;Q9,"NEVYHOVUJE","VYHOVUJE")," ")</f>
        <v xml:space="preserve"> </v>
      </c>
      <c r="U9" s="93"/>
      <c r="V9" s="82"/>
    </row>
    <row r="10" spans="1:22" ht="288" customHeight="1" thickTop="1" thickBot="1" x14ac:dyDescent="0.3">
      <c r="A10" s="41"/>
      <c r="B10" s="50">
        <v>4</v>
      </c>
      <c r="C10" s="51" t="s">
        <v>43</v>
      </c>
      <c r="D10" s="52">
        <v>5</v>
      </c>
      <c r="E10" s="53" t="s">
        <v>31</v>
      </c>
      <c r="F10" s="73" t="s">
        <v>51</v>
      </c>
      <c r="G10" s="118"/>
      <c r="H10" s="54" t="s">
        <v>32</v>
      </c>
      <c r="I10" s="104"/>
      <c r="J10" s="107"/>
      <c r="K10" s="110"/>
      <c r="L10" s="78"/>
      <c r="M10" s="113"/>
      <c r="N10" s="113"/>
      <c r="O10" s="116"/>
      <c r="P10" s="55">
        <f>D10*Q10</f>
        <v>95000</v>
      </c>
      <c r="Q10" s="56">
        <v>19000</v>
      </c>
      <c r="R10" s="119"/>
      <c r="S10" s="57">
        <f>D10*R10</f>
        <v>0</v>
      </c>
      <c r="T10" s="58" t="str">
        <f t="shared" si="2"/>
        <v xml:space="preserve"> </v>
      </c>
      <c r="U10" s="93"/>
      <c r="V10" s="76" t="s">
        <v>11</v>
      </c>
    </row>
    <row r="11" spans="1:22" ht="142.5" customHeight="1" thickTop="1" thickBot="1" x14ac:dyDescent="0.3">
      <c r="A11" s="41"/>
      <c r="B11" s="50">
        <v>5</v>
      </c>
      <c r="C11" s="51" t="s">
        <v>40</v>
      </c>
      <c r="D11" s="52">
        <v>20</v>
      </c>
      <c r="E11" s="53" t="s">
        <v>31</v>
      </c>
      <c r="F11" s="72" t="s">
        <v>44</v>
      </c>
      <c r="G11" s="118"/>
      <c r="H11" s="54" t="s">
        <v>32</v>
      </c>
      <c r="I11" s="104"/>
      <c r="J11" s="107"/>
      <c r="K11" s="110"/>
      <c r="L11" s="78"/>
      <c r="M11" s="113"/>
      <c r="N11" s="113"/>
      <c r="O11" s="116"/>
      <c r="P11" s="55">
        <f>D11*Q11</f>
        <v>5000</v>
      </c>
      <c r="Q11" s="56">
        <v>250</v>
      </c>
      <c r="R11" s="119"/>
      <c r="S11" s="57">
        <f>D11*R11</f>
        <v>0</v>
      </c>
      <c r="T11" s="58" t="str">
        <f t="shared" si="2"/>
        <v xml:space="preserve"> </v>
      </c>
      <c r="U11" s="93"/>
      <c r="V11" s="83" t="s">
        <v>13</v>
      </c>
    </row>
    <row r="12" spans="1:22" ht="133.5" customHeight="1" thickTop="1" thickBot="1" x14ac:dyDescent="0.3">
      <c r="A12" s="41"/>
      <c r="B12" s="59">
        <v>7</v>
      </c>
      <c r="C12" s="60" t="s">
        <v>41</v>
      </c>
      <c r="D12" s="61">
        <v>20</v>
      </c>
      <c r="E12" s="62" t="s">
        <v>31</v>
      </c>
      <c r="F12" s="70" t="s">
        <v>45</v>
      </c>
      <c r="G12" s="118"/>
      <c r="H12" s="63" t="s">
        <v>32</v>
      </c>
      <c r="I12" s="105"/>
      <c r="J12" s="108"/>
      <c r="K12" s="111"/>
      <c r="L12" s="79"/>
      <c r="M12" s="114"/>
      <c r="N12" s="114"/>
      <c r="O12" s="117"/>
      <c r="P12" s="64">
        <f>D12*Q12</f>
        <v>6000</v>
      </c>
      <c r="Q12" s="65">
        <v>300</v>
      </c>
      <c r="R12" s="119"/>
      <c r="S12" s="66">
        <f>D12*R12</f>
        <v>0</v>
      </c>
      <c r="T12" s="67" t="str">
        <f t="shared" si="2"/>
        <v xml:space="preserve"> </v>
      </c>
      <c r="U12" s="94"/>
      <c r="V12" s="84"/>
    </row>
    <row r="13" spans="1:22" ht="17.45" customHeight="1" thickTop="1" thickBot="1" x14ac:dyDescent="0.3">
      <c r="C13"/>
      <c r="D13"/>
      <c r="E13"/>
      <c r="F13"/>
      <c r="G13"/>
      <c r="H13"/>
      <c r="I13"/>
      <c r="J13"/>
      <c r="N13"/>
      <c r="O13"/>
      <c r="P13"/>
    </row>
    <row r="14" spans="1:22" ht="51.75" customHeight="1" thickTop="1" thickBot="1" x14ac:dyDescent="0.3">
      <c r="B14" s="101" t="s">
        <v>29</v>
      </c>
      <c r="C14" s="101"/>
      <c r="D14" s="101"/>
      <c r="E14" s="101"/>
      <c r="F14" s="101"/>
      <c r="G14" s="101"/>
      <c r="H14" s="39"/>
      <c r="I14" s="39"/>
      <c r="J14" s="20"/>
      <c r="K14" s="20"/>
      <c r="L14" s="6"/>
      <c r="M14" s="6"/>
      <c r="N14" s="6"/>
      <c r="O14" s="21"/>
      <c r="P14" s="21"/>
      <c r="Q14" s="22" t="s">
        <v>9</v>
      </c>
      <c r="R14" s="98" t="s">
        <v>10</v>
      </c>
      <c r="S14" s="99"/>
      <c r="T14" s="100"/>
      <c r="U14" s="23"/>
      <c r="V14" s="24"/>
    </row>
    <row r="15" spans="1:22" ht="50.45" customHeight="1" thickTop="1" thickBot="1" x14ac:dyDescent="0.3">
      <c r="B15" s="102" t="s">
        <v>27</v>
      </c>
      <c r="C15" s="102"/>
      <c r="D15" s="102"/>
      <c r="E15" s="102"/>
      <c r="F15" s="102"/>
      <c r="G15" s="102"/>
      <c r="H15" s="102"/>
      <c r="I15" s="25"/>
      <c r="L15" s="9"/>
      <c r="M15" s="9"/>
      <c r="N15" s="9"/>
      <c r="O15" s="26"/>
      <c r="P15" s="26"/>
      <c r="Q15" s="27">
        <f>SUM(P7:P12)</f>
        <v>258000</v>
      </c>
      <c r="R15" s="95">
        <f>SUM(S7:S12)</f>
        <v>0</v>
      </c>
      <c r="S15" s="96"/>
      <c r="T15" s="97"/>
    </row>
    <row r="16" spans="1:22" ht="15.75" thickTop="1" x14ac:dyDescent="0.25">
      <c r="B16" s="91" t="s">
        <v>28</v>
      </c>
      <c r="C16" s="91"/>
      <c r="D16" s="91"/>
      <c r="E16" s="91"/>
      <c r="F16" s="91"/>
      <c r="G16" s="91"/>
      <c r="H16" s="75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2:19" x14ac:dyDescent="0.25">
      <c r="B17" s="38"/>
      <c r="C17" s="38"/>
      <c r="D17" s="38"/>
      <c r="E17" s="38"/>
      <c r="F17" s="38"/>
      <c r="G17" s="75"/>
      <c r="H17" s="75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x14ac:dyDescent="0.25">
      <c r="B18" s="38"/>
      <c r="C18" s="38"/>
      <c r="D18" s="38"/>
      <c r="E18" s="38"/>
      <c r="F18" s="38"/>
      <c r="G18" s="75"/>
      <c r="H18" s="75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x14ac:dyDescent="0.25">
      <c r="B19" s="38"/>
      <c r="C19" s="38"/>
      <c r="D19" s="38"/>
      <c r="E19" s="38"/>
      <c r="F19" s="38"/>
      <c r="G19" s="75"/>
      <c r="H19" s="75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ht="19.899999999999999" customHeight="1" x14ac:dyDescent="0.25">
      <c r="C20" s="20"/>
      <c r="D20" s="28"/>
      <c r="E20" s="20"/>
      <c r="F20" s="20"/>
      <c r="G20" s="75"/>
      <c r="H20" s="75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H21" s="29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C22" s="20"/>
      <c r="D22" s="28"/>
      <c r="E22" s="20"/>
      <c r="F22" s="20"/>
      <c r="G22" s="75"/>
      <c r="H22" s="75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0"/>
      <c r="D23" s="28"/>
      <c r="E23" s="20"/>
      <c r="F23" s="20"/>
      <c r="G23" s="75"/>
      <c r="H23" s="75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0"/>
      <c r="D24" s="28"/>
      <c r="E24" s="20"/>
      <c r="F24" s="20"/>
      <c r="G24" s="75"/>
      <c r="H24" s="75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0"/>
      <c r="D25" s="28"/>
      <c r="E25" s="20"/>
      <c r="F25" s="20"/>
      <c r="G25" s="75"/>
      <c r="H25" s="75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0"/>
      <c r="D26" s="28"/>
      <c r="E26" s="20"/>
      <c r="F26" s="20"/>
      <c r="G26" s="75"/>
      <c r="H26" s="75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0"/>
      <c r="D27" s="28"/>
      <c r="E27" s="20"/>
      <c r="F27" s="20"/>
      <c r="G27" s="75"/>
      <c r="H27" s="75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0"/>
      <c r="D28" s="28"/>
      <c r="E28" s="20"/>
      <c r="F28" s="20"/>
      <c r="G28" s="75"/>
      <c r="H28" s="75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0"/>
      <c r="D29" s="28"/>
      <c r="E29" s="20"/>
      <c r="F29" s="20"/>
      <c r="G29" s="75"/>
      <c r="H29" s="75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0"/>
      <c r="D30" s="28"/>
      <c r="E30" s="20"/>
      <c r="F30" s="20"/>
      <c r="G30" s="75"/>
      <c r="H30" s="75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0"/>
      <c r="D31" s="28"/>
      <c r="E31" s="20"/>
      <c r="F31" s="20"/>
      <c r="G31" s="75"/>
      <c r="H31" s="75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0"/>
      <c r="D32" s="28"/>
      <c r="E32" s="20"/>
      <c r="F32" s="20"/>
      <c r="G32" s="75"/>
      <c r="H32" s="75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0"/>
      <c r="D33" s="28"/>
      <c r="E33" s="20"/>
      <c r="F33" s="20"/>
      <c r="G33" s="75"/>
      <c r="H33" s="75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0"/>
      <c r="D34" s="28"/>
      <c r="E34" s="20"/>
      <c r="F34" s="20"/>
      <c r="G34" s="75"/>
      <c r="H34" s="75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0"/>
      <c r="D35" s="28"/>
      <c r="E35" s="20"/>
      <c r="F35" s="20"/>
      <c r="G35" s="75"/>
      <c r="H35" s="75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0"/>
      <c r="D36" s="28"/>
      <c r="E36" s="20"/>
      <c r="F36" s="20"/>
      <c r="G36" s="75"/>
      <c r="H36" s="75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0"/>
      <c r="D37" s="28"/>
      <c r="E37" s="20"/>
      <c r="F37" s="20"/>
      <c r="G37" s="75"/>
      <c r="H37" s="75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0"/>
      <c r="D38" s="28"/>
      <c r="E38" s="20"/>
      <c r="F38" s="20"/>
      <c r="G38" s="75"/>
      <c r="H38" s="75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0"/>
      <c r="D39" s="28"/>
      <c r="E39" s="20"/>
      <c r="F39" s="20"/>
      <c r="G39" s="75"/>
      <c r="H39" s="75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0"/>
      <c r="D40" s="28"/>
      <c r="E40" s="20"/>
      <c r="F40" s="20"/>
      <c r="G40" s="75"/>
      <c r="H40" s="75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0"/>
      <c r="D41" s="28"/>
      <c r="E41" s="20"/>
      <c r="F41" s="20"/>
      <c r="G41" s="75"/>
      <c r="H41" s="75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0"/>
      <c r="D42" s="28"/>
      <c r="E42" s="20"/>
      <c r="F42" s="20"/>
      <c r="G42" s="75"/>
      <c r="H42" s="75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0"/>
      <c r="D43" s="28"/>
      <c r="E43" s="20"/>
      <c r="F43" s="20"/>
      <c r="G43" s="75"/>
      <c r="H43" s="75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0"/>
      <c r="D44" s="28"/>
      <c r="E44" s="20"/>
      <c r="F44" s="20"/>
      <c r="G44" s="75"/>
      <c r="H44" s="75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0"/>
      <c r="D45" s="28"/>
      <c r="E45" s="20"/>
      <c r="F45" s="20"/>
      <c r="G45" s="75"/>
      <c r="H45" s="75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0"/>
      <c r="D46" s="28"/>
      <c r="E46" s="20"/>
      <c r="F46" s="20"/>
      <c r="G46" s="75"/>
      <c r="H46" s="75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0"/>
      <c r="D47" s="28"/>
      <c r="E47" s="20"/>
      <c r="F47" s="20"/>
      <c r="G47" s="75"/>
      <c r="H47" s="75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0"/>
      <c r="D48" s="28"/>
      <c r="E48" s="20"/>
      <c r="F48" s="20"/>
      <c r="G48" s="75"/>
      <c r="H48" s="75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0"/>
      <c r="D49" s="28"/>
      <c r="E49" s="20"/>
      <c r="F49" s="20"/>
      <c r="G49" s="75"/>
      <c r="H49" s="75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0"/>
      <c r="D50" s="28"/>
      <c r="E50" s="20"/>
      <c r="F50" s="20"/>
      <c r="G50" s="75"/>
      <c r="H50" s="75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0"/>
      <c r="D51" s="28"/>
      <c r="E51" s="20"/>
      <c r="F51" s="20"/>
      <c r="G51" s="75"/>
      <c r="H51" s="75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0"/>
      <c r="D52" s="28"/>
      <c r="E52" s="20"/>
      <c r="F52" s="20"/>
      <c r="G52" s="75"/>
      <c r="H52" s="75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0"/>
      <c r="D53" s="28"/>
      <c r="E53" s="20"/>
      <c r="F53" s="20"/>
      <c r="G53" s="75"/>
      <c r="H53" s="75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0"/>
      <c r="D54" s="28"/>
      <c r="E54" s="20"/>
      <c r="F54" s="20"/>
      <c r="G54" s="75"/>
      <c r="H54" s="75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0"/>
      <c r="D55" s="28"/>
      <c r="E55" s="20"/>
      <c r="F55" s="20"/>
      <c r="G55" s="75"/>
      <c r="H55" s="75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0"/>
      <c r="D56" s="28"/>
      <c r="E56" s="20"/>
      <c r="F56" s="20"/>
      <c r="G56" s="75"/>
      <c r="H56" s="75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0"/>
      <c r="D57" s="28"/>
      <c r="E57" s="20"/>
      <c r="F57" s="20"/>
      <c r="G57" s="75"/>
      <c r="H57" s="75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0"/>
      <c r="D58" s="28"/>
      <c r="E58" s="20"/>
      <c r="F58" s="20"/>
      <c r="G58" s="75"/>
      <c r="H58" s="75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0"/>
      <c r="D59" s="28"/>
      <c r="E59" s="20"/>
      <c r="F59" s="20"/>
      <c r="G59" s="75"/>
      <c r="H59" s="75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0"/>
      <c r="D60" s="28"/>
      <c r="E60" s="20"/>
      <c r="F60" s="20"/>
      <c r="G60" s="75"/>
      <c r="H60" s="75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0"/>
      <c r="D61" s="28"/>
      <c r="E61" s="20"/>
      <c r="F61" s="20"/>
      <c r="G61" s="75"/>
      <c r="H61" s="75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0"/>
      <c r="D62" s="28"/>
      <c r="E62" s="20"/>
      <c r="F62" s="20"/>
      <c r="G62" s="75"/>
      <c r="H62" s="75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0"/>
      <c r="D63" s="28"/>
      <c r="E63" s="20"/>
      <c r="F63" s="20"/>
      <c r="G63" s="75"/>
      <c r="H63" s="75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0"/>
      <c r="D64" s="28"/>
      <c r="E64" s="20"/>
      <c r="F64" s="20"/>
      <c r="G64" s="75"/>
      <c r="H64" s="75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0"/>
      <c r="D65" s="28"/>
      <c r="E65" s="20"/>
      <c r="F65" s="20"/>
      <c r="G65" s="75"/>
      <c r="H65" s="75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0"/>
      <c r="D66" s="28"/>
      <c r="E66" s="20"/>
      <c r="F66" s="20"/>
      <c r="G66" s="75"/>
      <c r="H66" s="75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0"/>
      <c r="D67" s="28"/>
      <c r="E67" s="20"/>
      <c r="F67" s="20"/>
      <c r="G67" s="75"/>
      <c r="H67" s="75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0"/>
      <c r="D68" s="28"/>
      <c r="E68" s="20"/>
      <c r="F68" s="20"/>
      <c r="G68" s="75"/>
      <c r="H68" s="75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0"/>
      <c r="D69" s="28"/>
      <c r="E69" s="20"/>
      <c r="F69" s="20"/>
      <c r="G69" s="75"/>
      <c r="H69" s="75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0"/>
      <c r="D70" s="28"/>
      <c r="E70" s="20"/>
      <c r="F70" s="20"/>
      <c r="G70" s="75"/>
      <c r="H70" s="75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0"/>
      <c r="D71" s="28"/>
      <c r="E71" s="20"/>
      <c r="F71" s="20"/>
      <c r="G71" s="75"/>
      <c r="H71" s="75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0"/>
      <c r="D72" s="28"/>
      <c r="E72" s="20"/>
      <c r="F72" s="20"/>
      <c r="G72" s="75"/>
      <c r="H72" s="75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0"/>
      <c r="D73" s="28"/>
      <c r="E73" s="20"/>
      <c r="F73" s="20"/>
      <c r="G73" s="75"/>
      <c r="H73" s="75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0"/>
      <c r="D74" s="28"/>
      <c r="E74" s="20"/>
      <c r="F74" s="20"/>
      <c r="G74" s="75"/>
      <c r="H74" s="75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0"/>
      <c r="D75" s="28"/>
      <c r="E75" s="20"/>
      <c r="F75" s="20"/>
      <c r="G75" s="75"/>
      <c r="H75" s="75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0"/>
      <c r="D76" s="28"/>
      <c r="E76" s="20"/>
      <c r="F76" s="20"/>
      <c r="G76" s="75"/>
      <c r="H76" s="75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0"/>
      <c r="D77" s="28"/>
      <c r="E77" s="20"/>
      <c r="F77" s="20"/>
      <c r="G77" s="75"/>
      <c r="H77" s="75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0"/>
      <c r="D78" s="28"/>
      <c r="E78" s="20"/>
      <c r="F78" s="20"/>
      <c r="G78" s="75"/>
      <c r="H78" s="75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0"/>
      <c r="D79" s="28"/>
      <c r="E79" s="20"/>
      <c r="F79" s="20"/>
      <c r="G79" s="75"/>
      <c r="H79" s="75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0"/>
      <c r="D80" s="28"/>
      <c r="E80" s="20"/>
      <c r="F80" s="20"/>
      <c r="G80" s="75"/>
      <c r="H80" s="75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0"/>
      <c r="D81" s="28"/>
      <c r="E81" s="20"/>
      <c r="F81" s="20"/>
      <c r="G81" s="75"/>
      <c r="H81" s="75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0"/>
      <c r="D82" s="28"/>
      <c r="E82" s="20"/>
      <c r="F82" s="20"/>
      <c r="G82" s="75"/>
      <c r="H82" s="75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0"/>
      <c r="D83" s="28"/>
      <c r="E83" s="20"/>
      <c r="F83" s="20"/>
      <c r="G83" s="75"/>
      <c r="H83" s="75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0"/>
      <c r="D84" s="28"/>
      <c r="E84" s="20"/>
      <c r="F84" s="20"/>
      <c r="G84" s="75"/>
      <c r="H84" s="75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0"/>
      <c r="D85" s="28"/>
      <c r="E85" s="20"/>
      <c r="F85" s="20"/>
      <c r="G85" s="75"/>
      <c r="H85" s="75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0"/>
      <c r="D86" s="28"/>
      <c r="E86" s="20"/>
      <c r="F86" s="20"/>
      <c r="G86" s="75"/>
      <c r="H86" s="75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0"/>
      <c r="D87" s="28"/>
      <c r="E87" s="20"/>
      <c r="F87" s="20"/>
      <c r="G87" s="75"/>
      <c r="H87" s="75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0"/>
      <c r="D88" s="28"/>
      <c r="E88" s="20"/>
      <c r="F88" s="20"/>
      <c r="G88" s="75"/>
      <c r="H88" s="75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0"/>
      <c r="D89" s="28"/>
      <c r="E89" s="20"/>
      <c r="F89" s="20"/>
      <c r="G89" s="75"/>
      <c r="H89" s="75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0"/>
      <c r="D90" s="28"/>
      <c r="E90" s="20"/>
      <c r="F90" s="20"/>
      <c r="G90" s="75"/>
      <c r="H90" s="75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0"/>
      <c r="D91" s="28"/>
      <c r="E91" s="20"/>
      <c r="F91" s="20"/>
      <c r="G91" s="75"/>
      <c r="H91" s="75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0"/>
      <c r="D92" s="28"/>
      <c r="E92" s="20"/>
      <c r="F92" s="20"/>
      <c r="G92" s="75"/>
      <c r="H92" s="75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0"/>
      <c r="D93" s="28"/>
      <c r="E93" s="20"/>
      <c r="F93" s="20"/>
      <c r="G93" s="75"/>
      <c r="H93" s="75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0"/>
      <c r="D94" s="28"/>
      <c r="E94" s="20"/>
      <c r="F94" s="20"/>
      <c r="G94" s="75"/>
      <c r="H94" s="75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0"/>
      <c r="D95" s="28"/>
      <c r="E95" s="20"/>
      <c r="F95" s="20"/>
      <c r="G95" s="75"/>
      <c r="H95" s="75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0"/>
      <c r="D96" s="28"/>
      <c r="E96" s="20"/>
      <c r="F96" s="20"/>
      <c r="G96" s="75"/>
      <c r="H96" s="75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0"/>
      <c r="D97" s="28"/>
      <c r="E97" s="20"/>
      <c r="F97" s="20"/>
      <c r="G97" s="75"/>
      <c r="H97" s="75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0"/>
      <c r="D98" s="28"/>
      <c r="E98" s="20"/>
      <c r="F98" s="20"/>
      <c r="G98" s="75"/>
      <c r="H98" s="75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0"/>
      <c r="D99" s="28"/>
      <c r="E99" s="20"/>
      <c r="F99" s="20"/>
      <c r="G99" s="75"/>
      <c r="H99" s="75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0"/>
      <c r="D100" s="28"/>
      <c r="E100" s="20"/>
      <c r="F100" s="20"/>
      <c r="G100" s="75"/>
      <c r="H100" s="75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0"/>
      <c r="D101" s="28"/>
      <c r="E101" s="20"/>
      <c r="F101" s="20"/>
      <c r="G101" s="75"/>
      <c r="H101" s="75"/>
      <c r="I101" s="11"/>
      <c r="J101" s="11"/>
      <c r="K101" s="11"/>
      <c r="L101" s="11"/>
      <c r="M101" s="11"/>
      <c r="N101" s="5"/>
      <c r="O101" s="5"/>
      <c r="P101" s="5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</sheetData>
  <sheetProtection algorithmName="SHA-512" hashValue="xNckYnBH/i397FGGAeTdJR3JF0lL3vxkWhVBZD+dHewB6ZWmW4qu8ymkll4oQen5Dv45GPvRT895alaYRrYU7A==" saltValue="KrmLvjXxyHzwtZUvhAyiRw==" spinCount="100000" sheet="1" objects="1" scenarios="1"/>
  <mergeCells count="18">
    <mergeCell ref="B1:D1"/>
    <mergeCell ref="G5:H5"/>
    <mergeCell ref="G2:N3"/>
    <mergeCell ref="B16:G16"/>
    <mergeCell ref="U7:U12"/>
    <mergeCell ref="R15:T15"/>
    <mergeCell ref="R14:T14"/>
    <mergeCell ref="B14:G14"/>
    <mergeCell ref="B15:H15"/>
    <mergeCell ref="I7:I12"/>
    <mergeCell ref="J7:J12"/>
    <mergeCell ref="K7:K12"/>
    <mergeCell ref="M7:M12"/>
    <mergeCell ref="N7:N12"/>
    <mergeCell ref="O7:O12"/>
    <mergeCell ref="L7:L12"/>
    <mergeCell ref="V7:V9"/>
    <mergeCell ref="V11:V12"/>
  </mergeCells>
  <conditionalFormatting sqref="B7:B12 D7:D12">
    <cfRule type="containsBlanks" dxfId="7" priority="96">
      <formula>LEN(TRIM(B7))=0</formula>
    </cfRule>
  </conditionalFormatting>
  <conditionalFormatting sqref="B7:B12">
    <cfRule type="cellIs" dxfId="6" priority="93" operator="greaterThanOrEqual">
      <formula>1</formula>
    </cfRule>
  </conditionalFormatting>
  <conditionalFormatting sqref="R7:R12 G7:H12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2">
    <cfRule type="notContainsBlanks" dxfId="2" priority="69">
      <formula>LEN(TRIM(G7))&gt;0</formula>
    </cfRule>
  </conditionalFormatting>
  <conditionalFormatting sqref="T7:T12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C2D279DB-A6EE-47F9-873B-C7C665E6EEFA}">
      <formula1>"ANO,NE"</formula1>
    </dataValidation>
    <dataValidation type="list" showInputMessage="1" showErrorMessage="1" sqref="E7:E12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2023-12-13T07:46:46Z</cp:lastPrinted>
  <dcterms:created xsi:type="dcterms:W3CDTF">2014-03-05T12:43:32Z</dcterms:created>
  <dcterms:modified xsi:type="dcterms:W3CDTF">2023-12-13T08:18:14Z</dcterms:modified>
</cp:coreProperties>
</file>